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Work Files-For all\Redfame-Journal-Documents\Statistics\"/>
    </mc:Choice>
  </mc:AlternateContent>
  <xr:revisionPtr revIDLastSave="0" documentId="13_ncr:1_{93331528-0E7B-4670-B533-BB6BE34F5E86}" xr6:coauthVersionLast="47" xr6:coauthVersionMax="47" xr10:uidLastSave="{00000000-0000-0000-0000-000000000000}"/>
  <bookViews>
    <workbookView xWindow="-93" yWindow="-93" windowWidth="19386" windowHeight="11466" xr2:uid="{752BAC88-3D22-6345-9E5D-6A586CA68B77}"/>
  </bookViews>
  <sheets>
    <sheet name="2024" sheetId="1" r:id="rId1"/>
    <sheet name="2023" sheetId="2" r:id="rId2"/>
    <sheet name="2022" sheetId="3" r:id="rId3"/>
    <sheet name="2021" sheetId="4" r:id="rId4"/>
    <sheet name="2020" sheetId="5" r:id="rId5"/>
    <sheet name="2019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6" l="1"/>
  <c r="H13" i="6"/>
  <c r="G13" i="6"/>
  <c r="E13" i="6"/>
  <c r="D13" i="6"/>
  <c r="F13" i="6" s="1"/>
  <c r="I12" i="6"/>
  <c r="I11" i="6"/>
  <c r="F11" i="6"/>
  <c r="I10" i="6"/>
  <c r="F10" i="6"/>
  <c r="I9" i="6"/>
  <c r="F9" i="6"/>
  <c r="I8" i="6"/>
  <c r="I7" i="6"/>
  <c r="F7" i="6"/>
  <c r="I6" i="6"/>
  <c r="F6" i="6"/>
  <c r="I5" i="6"/>
  <c r="I4" i="6"/>
  <c r="I3" i="6"/>
  <c r="I13" i="5"/>
  <c r="H13" i="5"/>
  <c r="G13" i="5"/>
  <c r="E13" i="5"/>
  <c r="D13" i="5"/>
  <c r="F13" i="5" s="1"/>
  <c r="I12" i="5"/>
  <c r="F12" i="5"/>
  <c r="I11" i="5"/>
  <c r="F11" i="5"/>
  <c r="I10" i="5"/>
  <c r="F10" i="5"/>
  <c r="I9" i="5"/>
  <c r="F9" i="5"/>
  <c r="I8" i="5"/>
  <c r="F8" i="5"/>
  <c r="I7" i="5"/>
  <c r="F7" i="5"/>
  <c r="I6" i="5"/>
  <c r="F6" i="5"/>
  <c r="I5" i="5"/>
  <c r="F5" i="5"/>
  <c r="I4" i="5"/>
  <c r="F4" i="5"/>
  <c r="I3" i="5"/>
  <c r="F3" i="5"/>
  <c r="H13" i="4"/>
  <c r="G13" i="4"/>
  <c r="F13" i="4"/>
  <c r="E13" i="4"/>
  <c r="I13" i="4" s="1"/>
  <c r="D13" i="4"/>
  <c r="I12" i="4"/>
  <c r="F12" i="4"/>
  <c r="I11" i="4"/>
  <c r="F11" i="4"/>
  <c r="I10" i="4"/>
  <c r="F10" i="4"/>
  <c r="I9" i="4"/>
  <c r="I8" i="4"/>
  <c r="F8" i="4"/>
  <c r="I7" i="4"/>
  <c r="F7" i="4"/>
  <c r="I6" i="4"/>
  <c r="F6" i="4"/>
  <c r="I5" i="4"/>
  <c r="F5" i="4"/>
  <c r="I4" i="4"/>
  <c r="F4" i="4"/>
  <c r="I3" i="4"/>
  <c r="H13" i="3"/>
  <c r="G13" i="3"/>
  <c r="E13" i="3"/>
  <c r="I13" i="3" s="1"/>
  <c r="D13" i="3"/>
  <c r="F13" i="3" s="1"/>
  <c r="I12" i="3"/>
  <c r="I11" i="3"/>
  <c r="I10" i="3"/>
  <c r="I9" i="3"/>
  <c r="I8" i="3"/>
  <c r="I7" i="3"/>
  <c r="I6" i="3"/>
  <c r="I5" i="3"/>
  <c r="I4" i="3"/>
  <c r="I3" i="3"/>
  <c r="I13" i="2"/>
  <c r="H13" i="2"/>
  <c r="G13" i="2"/>
  <c r="E13" i="2"/>
  <c r="D13" i="2"/>
  <c r="F13" i="2" s="1"/>
  <c r="I12" i="2"/>
  <c r="I11" i="2"/>
  <c r="I10" i="2"/>
  <c r="I9" i="2"/>
  <c r="I8" i="2"/>
  <c r="I7" i="2"/>
  <c r="I6" i="2"/>
  <c r="I5" i="2"/>
  <c r="I4" i="2"/>
  <c r="I3" i="2"/>
  <c r="H13" i="1"/>
  <c r="G13" i="1"/>
  <c r="E13" i="1"/>
  <c r="D13" i="1"/>
  <c r="I12" i="1"/>
  <c r="I11" i="1"/>
  <c r="I10" i="1"/>
  <c r="I9" i="1"/>
  <c r="I8" i="1"/>
  <c r="I7" i="1"/>
  <c r="I6" i="1"/>
  <c r="I5" i="1"/>
  <c r="I4" i="1"/>
  <c r="I3" i="1"/>
  <c r="F13" i="1" l="1"/>
  <c r="I13" i="1"/>
</calcChain>
</file>

<file path=xl/sharedStrings.xml><?xml version="1.0" encoding="utf-8"?>
<sst xmlns="http://schemas.openxmlformats.org/spreadsheetml/2006/main" count="252" uniqueCount="52">
  <si>
    <t>Redfame Journals Statistics Report 2024</t>
  </si>
  <si>
    <t>Journal Title</t>
  </si>
  <si>
    <t>ISSN(Print)</t>
  </si>
  <si>
    <t>ISSN(Online)</t>
  </si>
  <si>
    <t xml:space="preserve">Articles Received </t>
  </si>
  <si>
    <t>Articles Accepted</t>
  </si>
  <si>
    <t>Articles Rejected</t>
  </si>
  <si>
    <t>Retracted</t>
  </si>
  <si>
    <t>Published</t>
  </si>
  <si>
    <t>Acceptance Rate</t>
  </si>
  <si>
    <t>Applied Economics and Finance</t>
  </si>
  <si>
    <t>2332-7294</t>
  </si>
  <si>
    <t>2332-7308</t>
  </si>
  <si>
    <t>Applied Finance and Accounting</t>
  </si>
  <si>
    <t>2374-2410</t>
  </si>
  <si>
    <t>2374-2429</t>
  </si>
  <si>
    <t>Business and Management Studies</t>
  </si>
  <si>
    <t>2374-5916</t>
  </si>
  <si>
    <t>2374-5924</t>
  </si>
  <si>
    <t>International Journal of Contemporary Education</t>
  </si>
  <si>
    <t>2575-3177</t>
  </si>
  <si>
    <t>2575-3185</t>
  </si>
  <si>
    <t>International Journal of English and Cultural Studies</t>
  </si>
  <si>
    <t>2575-811X</t>
  </si>
  <si>
    <t>2575-8101</t>
  </si>
  <si>
    <t>International Journal of Law and Public Administration</t>
  </si>
  <si>
    <t>2576-2192</t>
  </si>
  <si>
    <t>2576-2184</t>
  </si>
  <si>
    <t>International Journal of Social Science Studies</t>
  </si>
  <si>
    <t>2324-8033</t>
  </si>
  <si>
    <t>2324-8041</t>
  </si>
  <si>
    <t>Journal of Education and Training Studies</t>
  </si>
  <si>
    <t>2324-805X</t>
  </si>
  <si>
    <t>2324-8068</t>
  </si>
  <si>
    <t>Studies in Media and Communication</t>
  </si>
  <si>
    <t>2325-8071</t>
  </si>
  <si>
    <t>2325-808X</t>
  </si>
  <si>
    <t>Studies in Engineering and Technology</t>
  </si>
  <si>
    <t>2330-2038</t>
  </si>
  <si>
    <t>2330-2046</t>
  </si>
  <si>
    <t>Total</t>
  </si>
  <si>
    <t>Note: Redfame Publishing calculates the above statistics for each journal published in 2024.</t>
  </si>
  <si>
    <t>Redfame Journals Statistics Report 2023</t>
  </si>
  <si>
    <t>Note: Redfame Publishing calculates the above statistics for each journal published in 2023.</t>
  </si>
  <si>
    <t>Redfame Journals Statistics Report 2022</t>
  </si>
  <si>
    <t>Note: Redfame Publishing calculates the above statistics for each journal published in 2022.</t>
  </si>
  <si>
    <t>Redfame Journals Statistics Report 2021</t>
  </si>
  <si>
    <t>Note: Redfame Publishing calculates the above statistics for each journal published in 2021.</t>
  </si>
  <si>
    <t>Redfame Journals Statistics Report 2020</t>
  </si>
  <si>
    <t>Note: Redfame Publishing calculates the above statistics for each journal published in 2020.</t>
  </si>
  <si>
    <t>Redfame Journals Statistics Report 2019</t>
  </si>
  <si>
    <t>Note: Redfame Publishing calculates the above statistics for each journal published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</si>
</sst>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2"/>
      <color rgb="FF000000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0" fontId="2" fillId="2" borderId="1" xfId="0" applyNumberFormat="1" applyFont="1" applyFill="1" applyBorder="1">
      <alignment vertical="center"/>
    </xf>
    <xf numFmtId="10" fontId="2" fillId="2" borderId="2" xfId="0" applyNumberFormat="1" applyFont="1" applyFill="1" applyBorder="1">
      <alignment vertical="center"/>
    </xf>
    <xf numFmtId="10" fontId="2" fillId="3" borderId="1" xfId="0" applyNumberFormat="1" applyFont="1" applyFill="1" applyBorder="1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AC96-7E87-4B6C-84E0-BD90FED68492}">
  <sheetPr>
    <outlinePr summaryBelow="0" summaryRight="0"/>
  </sheetPr>
  <dimension ref="A1:AN17"/>
  <sheetViews>
    <sheetView tabSelected="1" workbookViewId="0">
      <selection activeCell="F20" sqref="F20"/>
    </sheetView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  <col min="10" max="40" width="9" style="13"/>
  </cols>
  <sheetData>
    <row r="1" spans="1:9" ht="24.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4.25" customHeight="1" x14ac:dyDescent="0.45">
      <c r="A3" s="14" t="s">
        <v>10</v>
      </c>
      <c r="B3" s="14" t="s">
        <v>11</v>
      </c>
      <c r="C3" s="14" t="s">
        <v>12</v>
      </c>
      <c r="D3" s="1">
        <v>53</v>
      </c>
      <c r="E3" s="1">
        <v>30</v>
      </c>
      <c r="F3" s="1">
        <v>21</v>
      </c>
      <c r="G3" s="1">
        <v>0</v>
      </c>
      <c r="H3" s="1">
        <v>20</v>
      </c>
      <c r="I3" s="7">
        <f t="shared" ref="I3:I13" si="0">E3/D3</f>
        <v>0.56603773584905659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6</v>
      </c>
      <c r="E4" s="1">
        <v>4</v>
      </c>
      <c r="F4" s="1">
        <v>2</v>
      </c>
      <c r="G4" s="1">
        <v>0</v>
      </c>
      <c r="H4" s="1">
        <v>0</v>
      </c>
      <c r="I4" s="7">
        <f t="shared" si="0"/>
        <v>0.66666666666666663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18</v>
      </c>
      <c r="E5" s="1">
        <v>9</v>
      </c>
      <c r="F5" s="1">
        <v>9</v>
      </c>
      <c r="G5" s="1">
        <v>0</v>
      </c>
      <c r="H5" s="1">
        <v>5</v>
      </c>
      <c r="I5" s="7">
        <f t="shared" si="0"/>
        <v>0.5</v>
      </c>
    </row>
    <row r="6" spans="1:9" s="10" customFormat="1" ht="14.25" customHeight="1" x14ac:dyDescent="0.45">
      <c r="A6" s="2" t="s">
        <v>19</v>
      </c>
      <c r="B6" s="2" t="s">
        <v>20</v>
      </c>
      <c r="C6" s="2" t="s">
        <v>21</v>
      </c>
      <c r="D6" s="1">
        <v>30</v>
      </c>
      <c r="E6" s="1">
        <v>16</v>
      </c>
      <c r="F6" s="1">
        <v>21</v>
      </c>
      <c r="G6" s="1">
        <v>0</v>
      </c>
      <c r="H6" s="1">
        <v>11</v>
      </c>
      <c r="I6" s="7">
        <f t="shared" si="0"/>
        <v>0.53333333333333333</v>
      </c>
    </row>
    <row r="7" spans="1:9" s="10" customFormat="1" ht="14.25" customHeight="1" x14ac:dyDescent="0.45">
      <c r="A7" s="14" t="s">
        <v>22</v>
      </c>
      <c r="B7" s="14" t="s">
        <v>23</v>
      </c>
      <c r="C7" s="14" t="s">
        <v>24</v>
      </c>
      <c r="D7" s="1">
        <v>5</v>
      </c>
      <c r="E7" s="1">
        <v>3</v>
      </c>
      <c r="F7" s="1">
        <v>2</v>
      </c>
      <c r="G7" s="1">
        <v>0</v>
      </c>
      <c r="H7" s="1">
        <v>2</v>
      </c>
      <c r="I7" s="7">
        <f t="shared" si="0"/>
        <v>0.6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3</v>
      </c>
      <c r="E8" s="6">
        <v>1</v>
      </c>
      <c r="F8" s="1">
        <v>2</v>
      </c>
      <c r="G8" s="1">
        <v>0</v>
      </c>
      <c r="H8" s="6">
        <v>0</v>
      </c>
      <c r="I8" s="8">
        <f t="shared" si="0"/>
        <v>0.33333333333333331</v>
      </c>
    </row>
    <row r="9" spans="1:9" s="10" customFormat="1" ht="14.25" customHeight="1" x14ac:dyDescent="0.45">
      <c r="A9" s="14" t="s">
        <v>28</v>
      </c>
      <c r="B9" s="14" t="s">
        <v>29</v>
      </c>
      <c r="C9" s="14" t="s">
        <v>30</v>
      </c>
      <c r="D9" s="1">
        <v>73</v>
      </c>
      <c r="E9" s="1">
        <v>40</v>
      </c>
      <c r="F9" s="1">
        <v>31</v>
      </c>
      <c r="G9" s="1">
        <v>0</v>
      </c>
      <c r="H9" s="1">
        <v>30</v>
      </c>
      <c r="I9" s="7">
        <f t="shared" si="0"/>
        <v>0.54794520547945202</v>
      </c>
    </row>
    <row r="10" spans="1:9" s="10" customFormat="1" ht="14.25" customHeight="1" x14ac:dyDescent="0.45">
      <c r="A10" s="14" t="s">
        <v>31</v>
      </c>
      <c r="B10" s="14" t="s">
        <v>32</v>
      </c>
      <c r="C10" s="14" t="s">
        <v>33</v>
      </c>
      <c r="D10" s="1">
        <v>58</v>
      </c>
      <c r="E10" s="1">
        <v>31</v>
      </c>
      <c r="F10" s="1">
        <v>25</v>
      </c>
      <c r="G10" s="1">
        <v>0</v>
      </c>
      <c r="H10" s="1">
        <v>33</v>
      </c>
      <c r="I10" s="7">
        <f t="shared" si="0"/>
        <v>0.53448275862068961</v>
      </c>
    </row>
    <row r="11" spans="1:9" s="10" customFormat="1" ht="14.25" customHeight="1" x14ac:dyDescent="0.45">
      <c r="A11" s="14" t="s">
        <v>34</v>
      </c>
      <c r="B11" s="2" t="s">
        <v>35</v>
      </c>
      <c r="C11" s="14" t="s">
        <v>36</v>
      </c>
      <c r="D11" s="1">
        <v>474</v>
      </c>
      <c r="E11" s="1">
        <v>182</v>
      </c>
      <c r="F11" s="1">
        <v>286</v>
      </c>
      <c r="G11" s="1">
        <v>0</v>
      </c>
      <c r="H11" s="1">
        <v>138</v>
      </c>
      <c r="I11" s="7">
        <f t="shared" si="0"/>
        <v>0.38396624472573837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3</v>
      </c>
      <c r="E12" s="1">
        <v>2</v>
      </c>
      <c r="F12" s="1">
        <v>1</v>
      </c>
      <c r="G12" s="1">
        <v>0</v>
      </c>
      <c r="H12" s="1">
        <v>0</v>
      </c>
      <c r="I12" s="7">
        <f t="shared" si="0"/>
        <v>0.66666666666666663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723</v>
      </c>
      <c r="E13" s="12">
        <f>SUM(E3:E12)</f>
        <v>318</v>
      </c>
      <c r="F13" s="12">
        <f>D13-E13</f>
        <v>405</v>
      </c>
      <c r="G13" s="12">
        <f>SUM(G3:G12)</f>
        <v>0</v>
      </c>
      <c r="H13" s="12">
        <f>SUM(H3:H12)</f>
        <v>239</v>
      </c>
      <c r="I13" s="9">
        <f t="shared" si="0"/>
        <v>0.43983402489626555</v>
      </c>
    </row>
    <row r="17" spans="1:1" s="10" customFormat="1" ht="14.25" customHeight="1" x14ac:dyDescent="0.45">
      <c r="A17" s="10" t="s">
        <v>41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DD46-AA61-4E48-A744-6BF39BD5F9FE}">
  <sheetPr>
    <outlinePr summaryBelow="0" summaryRight="0"/>
  </sheetPr>
  <dimension ref="A1:AN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  <col min="10" max="40" width="9" style="13"/>
  </cols>
  <sheetData>
    <row r="1" spans="1:9" ht="24.5" customHeight="1" x14ac:dyDescent="0.45">
      <c r="A1" s="15" t="s">
        <v>42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4.25" customHeight="1" x14ac:dyDescent="0.45">
      <c r="A3" s="14" t="s">
        <v>10</v>
      </c>
      <c r="B3" s="14" t="s">
        <v>11</v>
      </c>
      <c r="C3" s="14" t="s">
        <v>12</v>
      </c>
      <c r="D3" s="1">
        <v>55</v>
      </c>
      <c r="E3" s="1">
        <v>25</v>
      </c>
      <c r="F3" s="1">
        <v>30</v>
      </c>
      <c r="G3" s="1">
        <v>0</v>
      </c>
      <c r="H3" s="1">
        <v>24</v>
      </c>
      <c r="I3" s="7">
        <f t="shared" ref="I3:I13" si="0">E3/D3</f>
        <v>0.45454545454545453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5</v>
      </c>
      <c r="E4" s="1">
        <v>3</v>
      </c>
      <c r="F4" s="1">
        <v>2</v>
      </c>
      <c r="G4" s="1">
        <v>0</v>
      </c>
      <c r="H4" s="1">
        <v>1</v>
      </c>
      <c r="I4" s="7">
        <f t="shared" si="0"/>
        <v>0.6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15</v>
      </c>
      <c r="E5" s="1">
        <v>8</v>
      </c>
      <c r="F5" s="1">
        <v>7</v>
      </c>
      <c r="G5" s="1">
        <v>0</v>
      </c>
      <c r="H5" s="1">
        <v>6</v>
      </c>
      <c r="I5" s="7">
        <f t="shared" si="0"/>
        <v>0.53333333333333333</v>
      </c>
    </row>
    <row r="6" spans="1:9" s="10" customFormat="1" ht="14.25" customHeight="1" x14ac:dyDescent="0.45">
      <c r="A6" s="2" t="s">
        <v>19</v>
      </c>
      <c r="B6" s="2" t="s">
        <v>20</v>
      </c>
      <c r="C6" s="2" t="s">
        <v>21</v>
      </c>
      <c r="D6" s="1">
        <v>34</v>
      </c>
      <c r="E6" s="1">
        <v>16</v>
      </c>
      <c r="F6" s="1">
        <v>18</v>
      </c>
      <c r="G6" s="1">
        <v>0</v>
      </c>
      <c r="H6" s="1">
        <v>12</v>
      </c>
      <c r="I6" s="7">
        <f t="shared" si="0"/>
        <v>0.47058823529411764</v>
      </c>
    </row>
    <row r="7" spans="1:9" s="10" customFormat="1" ht="14.25" customHeight="1" x14ac:dyDescent="0.45">
      <c r="A7" s="14" t="s">
        <v>22</v>
      </c>
      <c r="B7" s="14" t="s">
        <v>23</v>
      </c>
      <c r="C7" s="14" t="s">
        <v>24</v>
      </c>
      <c r="D7" s="1">
        <v>11</v>
      </c>
      <c r="E7" s="1">
        <v>5</v>
      </c>
      <c r="F7" s="1">
        <v>5</v>
      </c>
      <c r="G7" s="1">
        <v>0</v>
      </c>
      <c r="H7" s="1">
        <v>3</v>
      </c>
      <c r="I7" s="7">
        <f t="shared" si="0"/>
        <v>0.45454545454545453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6</v>
      </c>
      <c r="E8" s="6">
        <v>3</v>
      </c>
      <c r="F8" s="1">
        <v>3</v>
      </c>
      <c r="G8" s="6">
        <v>0</v>
      </c>
      <c r="H8" s="6">
        <v>1</v>
      </c>
      <c r="I8" s="8">
        <f t="shared" si="0"/>
        <v>0.5</v>
      </c>
    </row>
    <row r="9" spans="1:9" s="10" customFormat="1" ht="14.25" customHeight="1" x14ac:dyDescent="0.45">
      <c r="A9" s="14" t="s">
        <v>28</v>
      </c>
      <c r="B9" s="14" t="s">
        <v>29</v>
      </c>
      <c r="C9" s="14" t="s">
        <v>30</v>
      </c>
      <c r="D9" s="1">
        <v>84</v>
      </c>
      <c r="E9" s="1">
        <v>47</v>
      </c>
      <c r="F9" s="1">
        <v>34</v>
      </c>
      <c r="G9" s="1">
        <v>0</v>
      </c>
      <c r="H9" s="1">
        <v>35</v>
      </c>
      <c r="I9" s="7">
        <f t="shared" si="0"/>
        <v>0.55952380952380953</v>
      </c>
    </row>
    <row r="10" spans="1:9" s="10" customFormat="1" ht="14.25" customHeight="1" x14ac:dyDescent="0.45">
      <c r="A10" s="14" t="s">
        <v>31</v>
      </c>
      <c r="B10" s="14" t="s">
        <v>32</v>
      </c>
      <c r="C10" s="14" t="s">
        <v>33</v>
      </c>
      <c r="D10" s="1">
        <v>98</v>
      </c>
      <c r="E10" s="1">
        <v>48</v>
      </c>
      <c r="F10" s="1">
        <v>50</v>
      </c>
      <c r="G10" s="1">
        <v>0</v>
      </c>
      <c r="H10" s="1">
        <v>35</v>
      </c>
      <c r="I10" s="7">
        <f t="shared" si="0"/>
        <v>0.48979591836734693</v>
      </c>
    </row>
    <row r="11" spans="1:9" s="10" customFormat="1" ht="14.25" customHeight="1" x14ac:dyDescent="0.45">
      <c r="A11" s="14" t="s">
        <v>34</v>
      </c>
      <c r="B11" s="2" t="s">
        <v>35</v>
      </c>
      <c r="C11" s="14" t="s">
        <v>36</v>
      </c>
      <c r="D11" s="1">
        <v>226</v>
      </c>
      <c r="E11" s="1">
        <v>89</v>
      </c>
      <c r="F11" s="1">
        <v>137</v>
      </c>
      <c r="G11" s="1">
        <v>1</v>
      </c>
      <c r="H11" s="1">
        <v>78</v>
      </c>
      <c r="I11" s="7">
        <f t="shared" si="0"/>
        <v>0.39380530973451328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4</v>
      </c>
      <c r="E12" s="1">
        <v>2</v>
      </c>
      <c r="F12" s="1">
        <v>2</v>
      </c>
      <c r="G12" s="1">
        <v>0</v>
      </c>
      <c r="H12" s="1">
        <v>1</v>
      </c>
      <c r="I12" s="7">
        <f t="shared" si="0"/>
        <v>0.5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538</v>
      </c>
      <c r="E13" s="12">
        <f>SUM(E3:E12)</f>
        <v>246</v>
      </c>
      <c r="F13" s="12">
        <f>D13-E13</f>
        <v>292</v>
      </c>
      <c r="G13" s="12">
        <f>SUM(G3:G12)</f>
        <v>1</v>
      </c>
      <c r="H13" s="12">
        <f>SUM(H3:H12)</f>
        <v>196</v>
      </c>
      <c r="I13" s="9">
        <f t="shared" si="0"/>
        <v>0.45724907063197023</v>
      </c>
    </row>
    <row r="17" spans="1:1" ht="14.25" customHeight="1" x14ac:dyDescent="0.45">
      <c r="A17" s="10" t="s">
        <v>43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E274-BDA6-4AFA-85C8-D32716316C17}">
  <sheetPr>
    <outlinePr summaryBelow="0" summaryRight="0"/>
  </sheetPr>
  <dimension ref="A1:I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</cols>
  <sheetData>
    <row r="1" spans="1:9" ht="24.5" customHeight="1" x14ac:dyDescent="0.45">
      <c r="A1" s="15" t="s">
        <v>44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4.25" customHeight="1" x14ac:dyDescent="0.45">
      <c r="A3" s="14" t="s">
        <v>10</v>
      </c>
      <c r="B3" s="14" t="s">
        <v>11</v>
      </c>
      <c r="C3" s="14" t="s">
        <v>12</v>
      </c>
      <c r="D3" s="1">
        <v>78</v>
      </c>
      <c r="E3" s="1">
        <v>37</v>
      </c>
      <c r="F3" s="1">
        <v>40</v>
      </c>
      <c r="G3" s="1">
        <v>0</v>
      </c>
      <c r="H3" s="1">
        <v>29</v>
      </c>
      <c r="I3" s="7">
        <f t="shared" ref="I3:I13" si="0">E3/D3</f>
        <v>0.47435897435897434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6</v>
      </c>
      <c r="E4" s="1">
        <v>3</v>
      </c>
      <c r="F4" s="1">
        <v>3</v>
      </c>
      <c r="G4" s="1">
        <v>0</v>
      </c>
      <c r="H4" s="1">
        <v>2</v>
      </c>
      <c r="I4" s="7">
        <f t="shared" si="0"/>
        <v>0.5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14</v>
      </c>
      <c r="E5" s="1">
        <v>8</v>
      </c>
      <c r="F5" s="1">
        <v>6</v>
      </c>
      <c r="G5" s="1">
        <v>0</v>
      </c>
      <c r="H5" s="1">
        <v>6</v>
      </c>
      <c r="I5" s="7">
        <f t="shared" si="0"/>
        <v>0.5714285714285714</v>
      </c>
    </row>
    <row r="6" spans="1:9" s="10" customFormat="1" ht="14.25" customHeight="1" x14ac:dyDescent="0.45">
      <c r="A6" s="2" t="s">
        <v>19</v>
      </c>
      <c r="B6" s="2" t="s">
        <v>20</v>
      </c>
      <c r="C6" s="2" t="s">
        <v>21</v>
      </c>
      <c r="D6" s="1">
        <v>38</v>
      </c>
      <c r="E6" s="1">
        <v>18</v>
      </c>
      <c r="F6" s="1">
        <v>20</v>
      </c>
      <c r="G6" s="1">
        <v>0</v>
      </c>
      <c r="H6" s="1">
        <v>12</v>
      </c>
      <c r="I6" s="7">
        <f t="shared" si="0"/>
        <v>0.47368421052631576</v>
      </c>
    </row>
    <row r="7" spans="1:9" s="10" customFormat="1" ht="14.25" customHeight="1" x14ac:dyDescent="0.45">
      <c r="A7" s="14" t="s">
        <v>22</v>
      </c>
      <c r="B7" s="14" t="s">
        <v>23</v>
      </c>
      <c r="C7" s="14" t="s">
        <v>24</v>
      </c>
      <c r="D7" s="1">
        <v>17</v>
      </c>
      <c r="E7" s="1">
        <v>8</v>
      </c>
      <c r="F7" s="1">
        <v>10</v>
      </c>
      <c r="G7" s="1">
        <v>0</v>
      </c>
      <c r="H7" s="1">
        <v>6</v>
      </c>
      <c r="I7" s="7">
        <f t="shared" si="0"/>
        <v>0.47058823529411764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16</v>
      </c>
      <c r="E8" s="6">
        <v>9</v>
      </c>
      <c r="F8" s="1">
        <v>7</v>
      </c>
      <c r="G8" s="6">
        <v>0</v>
      </c>
      <c r="H8" s="6">
        <v>6</v>
      </c>
      <c r="I8" s="8">
        <f t="shared" si="0"/>
        <v>0.5625</v>
      </c>
    </row>
    <row r="9" spans="1:9" s="10" customFormat="1" ht="14.25" customHeight="1" x14ac:dyDescent="0.45">
      <c r="A9" s="14" t="s">
        <v>28</v>
      </c>
      <c r="B9" s="14" t="s">
        <v>29</v>
      </c>
      <c r="C9" s="14" t="s">
        <v>30</v>
      </c>
      <c r="D9" s="1">
        <v>160</v>
      </c>
      <c r="E9" s="1">
        <v>87</v>
      </c>
      <c r="F9" s="1">
        <v>71</v>
      </c>
      <c r="G9" s="1">
        <v>0</v>
      </c>
      <c r="H9" s="1">
        <v>57</v>
      </c>
      <c r="I9" s="7">
        <f t="shared" si="0"/>
        <v>0.54374999999999996</v>
      </c>
    </row>
    <row r="10" spans="1:9" s="10" customFormat="1" ht="14.25" customHeight="1" x14ac:dyDescent="0.45">
      <c r="A10" s="14" t="s">
        <v>31</v>
      </c>
      <c r="B10" s="14" t="s">
        <v>32</v>
      </c>
      <c r="C10" s="14" t="s">
        <v>33</v>
      </c>
      <c r="D10" s="1">
        <v>125</v>
      </c>
      <c r="E10" s="1">
        <v>55</v>
      </c>
      <c r="F10" s="1">
        <v>70</v>
      </c>
      <c r="G10" s="1">
        <v>0</v>
      </c>
      <c r="H10" s="1">
        <v>28</v>
      </c>
      <c r="I10" s="7">
        <f t="shared" si="0"/>
        <v>0.44</v>
      </c>
    </row>
    <row r="11" spans="1:9" s="10" customFormat="1" ht="14.25" customHeight="1" x14ac:dyDescent="0.45">
      <c r="A11" s="14" t="s">
        <v>34</v>
      </c>
      <c r="B11" s="2" t="s">
        <v>35</v>
      </c>
      <c r="C11" s="14" t="s">
        <v>36</v>
      </c>
      <c r="D11" s="1">
        <v>494</v>
      </c>
      <c r="E11" s="1">
        <v>199</v>
      </c>
      <c r="F11" s="1">
        <v>295</v>
      </c>
      <c r="G11" s="1">
        <v>0</v>
      </c>
      <c r="H11" s="1">
        <v>141</v>
      </c>
      <c r="I11" s="7">
        <f t="shared" si="0"/>
        <v>0.40283400809716602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9</v>
      </c>
      <c r="E12" s="1">
        <v>4</v>
      </c>
      <c r="F12" s="1">
        <v>5</v>
      </c>
      <c r="G12" s="1">
        <v>0</v>
      </c>
      <c r="H12" s="1">
        <v>2</v>
      </c>
      <c r="I12" s="7">
        <f t="shared" si="0"/>
        <v>0.44444444444444442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957</v>
      </c>
      <c r="E13" s="12">
        <f>SUM(E3:E12)</f>
        <v>428</v>
      </c>
      <c r="F13" s="12">
        <f>D13-E13</f>
        <v>529</v>
      </c>
      <c r="G13" s="12">
        <f>SUM(G3:G12)</f>
        <v>0</v>
      </c>
      <c r="H13" s="12">
        <f>SUM(H3:H12)</f>
        <v>289</v>
      </c>
      <c r="I13" s="9">
        <f t="shared" si="0"/>
        <v>0.44723092998955066</v>
      </c>
    </row>
    <row r="17" spans="1:1" ht="14.25" customHeight="1" x14ac:dyDescent="0.45">
      <c r="A17" s="10" t="s">
        <v>45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6A83-3DC3-4BF4-874B-8C1FACB91F0A}">
  <sheetPr>
    <outlinePr summaryBelow="0" summaryRight="0"/>
  </sheetPr>
  <dimension ref="A1:AN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  <col min="10" max="40" width="9" style="10"/>
  </cols>
  <sheetData>
    <row r="1" spans="1:9" ht="24.5" customHeight="1" x14ac:dyDescent="0.45">
      <c r="A1" s="15" t="s">
        <v>46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ht="13.25" customHeight="1" x14ac:dyDescent="0.45">
      <c r="A3" s="14" t="s">
        <v>10</v>
      </c>
      <c r="B3" s="14" t="s">
        <v>11</v>
      </c>
      <c r="C3" s="14" t="s">
        <v>12</v>
      </c>
      <c r="D3" s="1">
        <v>68</v>
      </c>
      <c r="E3" s="1">
        <v>36</v>
      </c>
      <c r="F3" s="1">
        <v>30</v>
      </c>
      <c r="G3" s="1">
        <v>0</v>
      </c>
      <c r="H3" s="1">
        <v>31</v>
      </c>
      <c r="I3" s="7">
        <f t="shared" ref="I3:I13" si="0">E3/D3</f>
        <v>0.52941176470588236</v>
      </c>
    </row>
    <row r="4" spans="1:9" ht="13.25" customHeight="1" x14ac:dyDescent="0.45">
      <c r="A4" s="14" t="s">
        <v>13</v>
      </c>
      <c r="B4" s="2" t="s">
        <v>14</v>
      </c>
      <c r="C4" s="14" t="s">
        <v>15</v>
      </c>
      <c r="D4" s="1">
        <v>32</v>
      </c>
      <c r="E4" s="1">
        <v>15</v>
      </c>
      <c r="F4" s="1">
        <f>D4-E4</f>
        <v>17</v>
      </c>
      <c r="G4" s="1">
        <v>0</v>
      </c>
      <c r="H4" s="1">
        <v>10</v>
      </c>
      <c r="I4" s="7">
        <f t="shared" si="0"/>
        <v>0.46875</v>
      </c>
    </row>
    <row r="5" spans="1:9" ht="13.25" customHeight="1" x14ac:dyDescent="0.45">
      <c r="A5" s="14" t="s">
        <v>16</v>
      </c>
      <c r="B5" s="14" t="s">
        <v>17</v>
      </c>
      <c r="C5" s="14" t="s">
        <v>18</v>
      </c>
      <c r="D5" s="1">
        <v>54</v>
      </c>
      <c r="E5" s="1">
        <v>25</v>
      </c>
      <c r="F5" s="1">
        <f>D5-E5</f>
        <v>29</v>
      </c>
      <c r="G5" s="1">
        <v>0</v>
      </c>
      <c r="H5" s="1">
        <v>19</v>
      </c>
      <c r="I5" s="7">
        <f t="shared" si="0"/>
        <v>0.46296296296296297</v>
      </c>
    </row>
    <row r="6" spans="1:9" ht="13.25" customHeight="1" x14ac:dyDescent="0.45">
      <c r="A6" s="2" t="s">
        <v>19</v>
      </c>
      <c r="B6" s="2" t="s">
        <v>20</v>
      </c>
      <c r="C6" s="2" t="s">
        <v>21</v>
      </c>
      <c r="D6" s="1">
        <v>35</v>
      </c>
      <c r="E6" s="1">
        <v>18</v>
      </c>
      <c r="F6" s="1">
        <f>D6-E6</f>
        <v>17</v>
      </c>
      <c r="G6" s="1">
        <v>0</v>
      </c>
      <c r="H6" s="1">
        <v>13</v>
      </c>
      <c r="I6" s="7">
        <f t="shared" si="0"/>
        <v>0.51428571428571423</v>
      </c>
    </row>
    <row r="7" spans="1:9" ht="13.25" customHeight="1" x14ac:dyDescent="0.45">
      <c r="A7" s="14" t="s">
        <v>22</v>
      </c>
      <c r="B7" s="14" t="s">
        <v>23</v>
      </c>
      <c r="C7" s="14" t="s">
        <v>24</v>
      </c>
      <c r="D7" s="1">
        <v>17</v>
      </c>
      <c r="E7" s="1">
        <v>10</v>
      </c>
      <c r="F7" s="1">
        <f>D7-E7</f>
        <v>7</v>
      </c>
      <c r="G7" s="1">
        <v>0</v>
      </c>
      <c r="H7" s="1">
        <v>7</v>
      </c>
      <c r="I7" s="7">
        <f t="shared" si="0"/>
        <v>0.58823529411764708</v>
      </c>
    </row>
    <row r="8" spans="1:9" ht="13.25" customHeight="1" x14ac:dyDescent="0.45">
      <c r="A8" s="3" t="s">
        <v>25</v>
      </c>
      <c r="B8" s="4" t="s">
        <v>26</v>
      </c>
      <c r="C8" s="5" t="s">
        <v>27</v>
      </c>
      <c r="D8" s="6">
        <v>36</v>
      </c>
      <c r="E8" s="6">
        <v>15</v>
      </c>
      <c r="F8" s="1">
        <f>D8-E8</f>
        <v>21</v>
      </c>
      <c r="G8" s="6">
        <v>0</v>
      </c>
      <c r="H8" s="6">
        <v>11</v>
      </c>
      <c r="I8" s="8">
        <f t="shared" si="0"/>
        <v>0.41666666666666669</v>
      </c>
    </row>
    <row r="9" spans="1:9" ht="13.25" customHeight="1" x14ac:dyDescent="0.45">
      <c r="A9" s="14" t="s">
        <v>28</v>
      </c>
      <c r="B9" s="14" t="s">
        <v>29</v>
      </c>
      <c r="C9" s="14" t="s">
        <v>30</v>
      </c>
      <c r="D9" s="1">
        <v>155</v>
      </c>
      <c r="E9" s="1">
        <v>89</v>
      </c>
      <c r="F9" s="1">
        <v>65</v>
      </c>
      <c r="G9" s="1">
        <v>0</v>
      </c>
      <c r="H9" s="1">
        <v>58</v>
      </c>
      <c r="I9" s="7">
        <f t="shared" si="0"/>
        <v>0.5741935483870968</v>
      </c>
    </row>
    <row r="10" spans="1:9" ht="13.25" customHeight="1" x14ac:dyDescent="0.45">
      <c r="A10" s="14" t="s">
        <v>31</v>
      </c>
      <c r="B10" s="14" t="s">
        <v>32</v>
      </c>
      <c r="C10" s="14" t="s">
        <v>33</v>
      </c>
      <c r="D10" s="1">
        <v>123</v>
      </c>
      <c r="E10" s="1">
        <v>56</v>
      </c>
      <c r="F10" s="1">
        <f>D10-E10</f>
        <v>67</v>
      </c>
      <c r="G10" s="1">
        <v>0</v>
      </c>
      <c r="H10" s="1">
        <v>40</v>
      </c>
      <c r="I10" s="7">
        <f t="shared" si="0"/>
        <v>0.45528455284552843</v>
      </c>
    </row>
    <row r="11" spans="1:9" ht="13.25" customHeight="1" x14ac:dyDescent="0.45">
      <c r="A11" s="14" t="s">
        <v>34</v>
      </c>
      <c r="B11" s="2" t="s">
        <v>35</v>
      </c>
      <c r="C11" s="14" t="s">
        <v>36</v>
      </c>
      <c r="D11" s="1">
        <v>46</v>
      </c>
      <c r="E11" s="1">
        <v>17</v>
      </c>
      <c r="F11" s="1">
        <f>D11-E11</f>
        <v>29</v>
      </c>
      <c r="G11" s="1">
        <v>0</v>
      </c>
      <c r="H11" s="1">
        <v>15</v>
      </c>
      <c r="I11" s="7">
        <f t="shared" si="0"/>
        <v>0.36956521739130432</v>
      </c>
    </row>
    <row r="12" spans="1:9" ht="13.25" customHeight="1" x14ac:dyDescent="0.45">
      <c r="A12" s="14" t="s">
        <v>37</v>
      </c>
      <c r="B12" s="2" t="s">
        <v>38</v>
      </c>
      <c r="C12" s="14" t="s">
        <v>39</v>
      </c>
      <c r="D12" s="1">
        <v>18</v>
      </c>
      <c r="E12" s="1">
        <v>8</v>
      </c>
      <c r="F12" s="1">
        <f>D12-E12</f>
        <v>10</v>
      </c>
      <c r="G12" s="1">
        <v>0</v>
      </c>
      <c r="H12" s="1">
        <v>5</v>
      </c>
      <c r="I12" s="7">
        <f t="shared" si="0"/>
        <v>0.44444444444444442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584</v>
      </c>
      <c r="E13" s="12">
        <f>SUM(E3:E12)</f>
        <v>289</v>
      </c>
      <c r="F13" s="12">
        <f>D13-E13</f>
        <v>295</v>
      </c>
      <c r="G13" s="12">
        <f>SUM(G3:G12)</f>
        <v>0</v>
      </c>
      <c r="H13" s="12">
        <f>SUM(H3:H12)</f>
        <v>209</v>
      </c>
      <c r="I13" s="9">
        <f t="shared" si="0"/>
        <v>0.49486301369863012</v>
      </c>
    </row>
    <row r="17" spans="1:1" ht="13.25" customHeight="1" x14ac:dyDescent="0.45">
      <c r="A17" s="10" t="s">
        <v>47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754E-C504-4886-89F6-36BAA43041D5}">
  <sheetPr>
    <outlinePr summaryBelow="0" summaryRight="0"/>
  </sheetPr>
  <dimension ref="A1:I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</cols>
  <sheetData>
    <row r="1" spans="1:9" ht="24.5" customHeight="1" x14ac:dyDescent="0.45">
      <c r="A1" s="15" t="s">
        <v>48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3.25" customHeight="1" x14ac:dyDescent="0.45">
      <c r="A3" s="14" t="s">
        <v>10</v>
      </c>
      <c r="B3" s="14" t="s">
        <v>11</v>
      </c>
      <c r="C3" s="14" t="s">
        <v>12</v>
      </c>
      <c r="D3" s="1">
        <v>170</v>
      </c>
      <c r="E3" s="1">
        <v>86</v>
      </c>
      <c r="F3" s="1">
        <f t="shared" ref="F3:F13" si="0">D3-E3</f>
        <v>84</v>
      </c>
      <c r="G3" s="1">
        <v>0</v>
      </c>
      <c r="H3" s="1">
        <v>54</v>
      </c>
      <c r="I3" s="7">
        <f t="shared" ref="I3:I13" si="1">E3/D3</f>
        <v>0.50588235294117645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38</v>
      </c>
      <c r="E4" s="1">
        <v>16</v>
      </c>
      <c r="F4" s="1">
        <f t="shared" si="0"/>
        <v>22</v>
      </c>
      <c r="G4" s="1">
        <v>0</v>
      </c>
      <c r="H4" s="1">
        <v>12</v>
      </c>
      <c r="I4" s="7">
        <f t="shared" si="1"/>
        <v>0.42105263157894735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65</v>
      </c>
      <c r="E5" s="1">
        <v>32</v>
      </c>
      <c r="F5" s="1">
        <f t="shared" si="0"/>
        <v>33</v>
      </c>
      <c r="G5" s="1">
        <v>0</v>
      </c>
      <c r="H5" s="1">
        <v>21</v>
      </c>
      <c r="I5" s="7">
        <f t="shared" si="1"/>
        <v>0.49230769230769234</v>
      </c>
    </row>
    <row r="6" spans="1:9" s="10" customFormat="1" ht="13.25" customHeight="1" x14ac:dyDescent="0.45">
      <c r="A6" s="2" t="s">
        <v>19</v>
      </c>
      <c r="B6" s="2" t="s">
        <v>20</v>
      </c>
      <c r="C6" s="2" t="s">
        <v>21</v>
      </c>
      <c r="D6" s="1">
        <v>35</v>
      </c>
      <c r="E6" s="1">
        <v>19</v>
      </c>
      <c r="F6" s="1">
        <f t="shared" si="0"/>
        <v>16</v>
      </c>
      <c r="G6" s="1">
        <v>0</v>
      </c>
      <c r="H6" s="1">
        <v>15</v>
      </c>
      <c r="I6" s="7">
        <f t="shared" si="1"/>
        <v>0.54285714285714282</v>
      </c>
    </row>
    <row r="7" spans="1:9" s="10" customFormat="1" ht="13.25" customHeight="1" x14ac:dyDescent="0.45">
      <c r="A7" s="14" t="s">
        <v>22</v>
      </c>
      <c r="B7" s="14" t="s">
        <v>23</v>
      </c>
      <c r="C7" s="14" t="s">
        <v>24</v>
      </c>
      <c r="D7" s="1">
        <v>15</v>
      </c>
      <c r="E7" s="1">
        <v>9</v>
      </c>
      <c r="F7" s="1">
        <f t="shared" si="0"/>
        <v>6</v>
      </c>
      <c r="G7" s="1">
        <v>0</v>
      </c>
      <c r="H7" s="1">
        <v>6</v>
      </c>
      <c r="I7" s="7">
        <f t="shared" si="1"/>
        <v>0.6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33</v>
      </c>
      <c r="E8" s="6">
        <v>17</v>
      </c>
      <c r="F8" s="1">
        <f t="shared" si="0"/>
        <v>16</v>
      </c>
      <c r="G8" s="6">
        <v>0</v>
      </c>
      <c r="H8" s="6">
        <v>12</v>
      </c>
      <c r="I8" s="8">
        <f t="shared" si="1"/>
        <v>0.51515151515151514</v>
      </c>
    </row>
    <row r="9" spans="1:9" s="10" customFormat="1" ht="13.25" customHeight="1" x14ac:dyDescent="0.45">
      <c r="A9" s="14" t="s">
        <v>28</v>
      </c>
      <c r="B9" s="14" t="s">
        <v>29</v>
      </c>
      <c r="C9" s="14" t="s">
        <v>30</v>
      </c>
      <c r="D9" s="1">
        <v>177</v>
      </c>
      <c r="E9" s="1">
        <v>97</v>
      </c>
      <c r="F9" s="1">
        <f t="shared" si="0"/>
        <v>80</v>
      </c>
      <c r="G9" s="1">
        <v>0</v>
      </c>
      <c r="H9" s="1">
        <v>74</v>
      </c>
      <c r="I9" s="7">
        <f t="shared" si="1"/>
        <v>0.54802259887005644</v>
      </c>
    </row>
    <row r="10" spans="1:9" s="10" customFormat="1" ht="13.25" customHeight="1" x14ac:dyDescent="0.45">
      <c r="A10" s="14" t="s">
        <v>31</v>
      </c>
      <c r="B10" s="14" t="s">
        <v>32</v>
      </c>
      <c r="C10" s="14" t="s">
        <v>33</v>
      </c>
      <c r="D10" s="1">
        <v>145</v>
      </c>
      <c r="E10" s="1">
        <v>70</v>
      </c>
      <c r="F10" s="1">
        <f t="shared" si="0"/>
        <v>75</v>
      </c>
      <c r="G10" s="1">
        <v>0</v>
      </c>
      <c r="H10" s="1">
        <v>69</v>
      </c>
      <c r="I10" s="7">
        <f t="shared" si="1"/>
        <v>0.48275862068965519</v>
      </c>
    </row>
    <row r="11" spans="1:9" s="10" customFormat="1" ht="13.25" customHeight="1" x14ac:dyDescent="0.45">
      <c r="A11" s="14" t="s">
        <v>34</v>
      </c>
      <c r="B11" s="2" t="s">
        <v>35</v>
      </c>
      <c r="C11" s="14" t="s">
        <v>36</v>
      </c>
      <c r="D11" s="1">
        <v>46</v>
      </c>
      <c r="E11" s="1">
        <v>19</v>
      </c>
      <c r="F11" s="1">
        <f t="shared" si="0"/>
        <v>27</v>
      </c>
      <c r="G11" s="1">
        <v>0</v>
      </c>
      <c r="H11" s="1">
        <v>16</v>
      </c>
      <c r="I11" s="7">
        <f t="shared" si="1"/>
        <v>0.41304347826086957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17</v>
      </c>
      <c r="E12" s="1">
        <v>7</v>
      </c>
      <c r="F12" s="1">
        <f t="shared" si="0"/>
        <v>10</v>
      </c>
      <c r="G12" s="1">
        <v>0</v>
      </c>
      <c r="H12" s="1">
        <v>15</v>
      </c>
      <c r="I12" s="7">
        <f t="shared" si="1"/>
        <v>0.41176470588235292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741</v>
      </c>
      <c r="E13" s="12">
        <f>SUM(E3:E12)</f>
        <v>372</v>
      </c>
      <c r="F13" s="12">
        <f t="shared" si="0"/>
        <v>369</v>
      </c>
      <c r="G13" s="12">
        <f>SUM(G3:G12)</f>
        <v>0</v>
      </c>
      <c r="H13" s="12">
        <f>SUM(H3:H12)</f>
        <v>294</v>
      </c>
      <c r="I13" s="9">
        <f t="shared" si="1"/>
        <v>0.50202429149797567</v>
      </c>
    </row>
    <row r="17" spans="1:1" ht="13.25" customHeight="1" x14ac:dyDescent="0.45">
      <c r="A17" s="10" t="s">
        <v>49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BEE0-B111-4C94-9B22-336CBE75A4DB}">
  <sheetPr>
    <outlinePr summaryBelow="0" summaryRight="0"/>
  </sheetPr>
  <dimension ref="A1:I17"/>
  <sheetViews>
    <sheetView workbookViewId="0"/>
  </sheetViews>
  <sheetFormatPr defaultColWidth="9" defaultRowHeight="13.25" customHeight="1" x14ac:dyDescent="0.45"/>
  <cols>
    <col min="1" max="1" width="47.83984375" style="10" customWidth="1"/>
    <col min="2" max="2" width="11.83984375" style="10" customWidth="1"/>
    <col min="3" max="3" width="12.83984375" style="10" customWidth="1"/>
    <col min="4" max="4" width="17.47265625" style="10" customWidth="1"/>
    <col min="5" max="5" width="17.83984375" style="10" customWidth="1"/>
    <col min="6" max="6" width="18.15625" style="10" customWidth="1"/>
    <col min="7" max="8" width="10.47265625" style="10" customWidth="1"/>
    <col min="9" max="9" width="15.83984375" style="10" customWidth="1"/>
  </cols>
  <sheetData>
    <row r="1" spans="1:9" ht="24.5" customHeight="1" x14ac:dyDescent="0.45">
      <c r="A1" s="15" t="s">
        <v>50</v>
      </c>
      <c r="B1" s="15"/>
      <c r="C1" s="15"/>
      <c r="D1" s="15"/>
      <c r="E1" s="15"/>
      <c r="F1" s="15"/>
      <c r="G1" s="15"/>
      <c r="H1" s="15"/>
      <c r="I1" s="15"/>
    </row>
    <row r="2" spans="1:9" ht="13.25" customHeight="1" x14ac:dyDescent="0.4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10" customFormat="1" ht="13.25" customHeight="1" x14ac:dyDescent="0.45">
      <c r="A3" s="14" t="s">
        <v>10</v>
      </c>
      <c r="B3" s="14" t="s">
        <v>11</v>
      </c>
      <c r="C3" s="14" t="s">
        <v>12</v>
      </c>
      <c r="D3" s="1">
        <v>134</v>
      </c>
      <c r="E3" s="1">
        <v>73</v>
      </c>
      <c r="F3" s="1">
        <v>61</v>
      </c>
      <c r="G3" s="1">
        <v>0</v>
      </c>
      <c r="H3" s="1">
        <v>59</v>
      </c>
      <c r="I3" s="7">
        <f t="shared" ref="I3:I13" si="0">E3/D3</f>
        <v>0.54477611940298509</v>
      </c>
    </row>
    <row r="4" spans="1:9" s="10" customFormat="1" ht="13.25" customHeight="1" x14ac:dyDescent="0.45">
      <c r="A4" s="14" t="s">
        <v>13</v>
      </c>
      <c r="B4" s="2" t="s">
        <v>14</v>
      </c>
      <c r="C4" s="14" t="s">
        <v>15</v>
      </c>
      <c r="D4" s="1">
        <v>58</v>
      </c>
      <c r="E4" s="1">
        <v>27</v>
      </c>
      <c r="F4" s="1">
        <v>31</v>
      </c>
      <c r="G4" s="1">
        <v>0</v>
      </c>
      <c r="H4" s="1">
        <v>13</v>
      </c>
      <c r="I4" s="7">
        <f t="shared" si="0"/>
        <v>0.46551724137931033</v>
      </c>
    </row>
    <row r="5" spans="1:9" s="10" customFormat="1" ht="13.25" customHeight="1" x14ac:dyDescent="0.45">
      <c r="A5" s="14" t="s">
        <v>16</v>
      </c>
      <c r="B5" s="14" t="s">
        <v>17</v>
      </c>
      <c r="C5" s="14" t="s">
        <v>18</v>
      </c>
      <c r="D5" s="1">
        <v>86</v>
      </c>
      <c r="E5" s="1">
        <v>46</v>
      </c>
      <c r="F5" s="1">
        <v>26</v>
      </c>
      <c r="G5" s="1">
        <v>0</v>
      </c>
      <c r="H5" s="1">
        <v>25</v>
      </c>
      <c r="I5" s="7">
        <f t="shared" si="0"/>
        <v>0.53488372093023251</v>
      </c>
    </row>
    <row r="6" spans="1:9" s="10" customFormat="1" ht="13.25" customHeight="1" x14ac:dyDescent="0.45">
      <c r="A6" s="2" t="s">
        <v>19</v>
      </c>
      <c r="B6" s="2" t="s">
        <v>20</v>
      </c>
      <c r="C6" s="2" t="s">
        <v>21</v>
      </c>
      <c r="D6" s="1">
        <v>66</v>
      </c>
      <c r="E6" s="1">
        <v>32</v>
      </c>
      <c r="F6" s="1">
        <f>D6-E6</f>
        <v>34</v>
      </c>
      <c r="G6" s="1">
        <v>0</v>
      </c>
      <c r="H6" s="1">
        <v>20</v>
      </c>
      <c r="I6" s="7">
        <f t="shared" si="0"/>
        <v>0.48484848484848486</v>
      </c>
    </row>
    <row r="7" spans="1:9" s="10" customFormat="1" ht="13.25" customHeight="1" x14ac:dyDescent="0.45">
      <c r="A7" s="14" t="s">
        <v>22</v>
      </c>
      <c r="B7" s="14" t="s">
        <v>23</v>
      </c>
      <c r="C7" s="14" t="s">
        <v>24</v>
      </c>
      <c r="D7" s="1">
        <v>28</v>
      </c>
      <c r="E7" s="1">
        <v>12</v>
      </c>
      <c r="F7" s="1">
        <f>D7-E7</f>
        <v>16</v>
      </c>
      <c r="G7" s="1">
        <v>0</v>
      </c>
      <c r="H7" s="1">
        <v>8</v>
      </c>
      <c r="I7" s="7">
        <f t="shared" si="0"/>
        <v>0.42857142857142855</v>
      </c>
    </row>
    <row r="8" spans="1:9" s="10" customFormat="1" ht="13.25" customHeight="1" x14ac:dyDescent="0.45">
      <c r="A8" s="3" t="s">
        <v>25</v>
      </c>
      <c r="B8" s="4" t="s">
        <v>26</v>
      </c>
      <c r="C8" s="5" t="s">
        <v>27</v>
      </c>
      <c r="D8" s="6">
        <v>40</v>
      </c>
      <c r="E8" s="6">
        <v>21</v>
      </c>
      <c r="F8" s="1">
        <v>6</v>
      </c>
      <c r="G8" s="6">
        <v>0</v>
      </c>
      <c r="H8" s="6">
        <v>10</v>
      </c>
      <c r="I8" s="8">
        <f t="shared" si="0"/>
        <v>0.52500000000000002</v>
      </c>
    </row>
    <row r="9" spans="1:9" s="10" customFormat="1" ht="13.25" customHeight="1" x14ac:dyDescent="0.45">
      <c r="A9" s="14" t="s">
        <v>28</v>
      </c>
      <c r="B9" s="14" t="s">
        <v>29</v>
      </c>
      <c r="C9" s="14" t="s">
        <v>30</v>
      </c>
      <c r="D9" s="1">
        <v>211</v>
      </c>
      <c r="E9" s="1">
        <v>110</v>
      </c>
      <c r="F9" s="1">
        <f>D9-E9</f>
        <v>101</v>
      </c>
      <c r="G9" s="1">
        <v>1</v>
      </c>
      <c r="H9" s="1">
        <v>59</v>
      </c>
      <c r="I9" s="7">
        <f t="shared" si="0"/>
        <v>0.52132701421800953</v>
      </c>
    </row>
    <row r="10" spans="1:9" s="10" customFormat="1" ht="13.25" customHeight="1" x14ac:dyDescent="0.45">
      <c r="A10" s="14" t="s">
        <v>31</v>
      </c>
      <c r="B10" s="14" t="s">
        <v>32</v>
      </c>
      <c r="C10" s="14" t="s">
        <v>33</v>
      </c>
      <c r="D10" s="1">
        <v>555</v>
      </c>
      <c r="E10" s="1">
        <v>270</v>
      </c>
      <c r="F10" s="1">
        <f>D10-E10</f>
        <v>285</v>
      </c>
      <c r="G10" s="1">
        <v>1</v>
      </c>
      <c r="H10" s="1">
        <v>232</v>
      </c>
      <c r="I10" s="7">
        <f t="shared" si="0"/>
        <v>0.48648648648648651</v>
      </c>
    </row>
    <row r="11" spans="1:9" s="10" customFormat="1" ht="13.25" customHeight="1" x14ac:dyDescent="0.45">
      <c r="A11" s="14" t="s">
        <v>34</v>
      </c>
      <c r="B11" s="2" t="s">
        <v>35</v>
      </c>
      <c r="C11" s="14" t="s">
        <v>36</v>
      </c>
      <c r="D11" s="1">
        <v>64</v>
      </c>
      <c r="E11" s="1">
        <v>35</v>
      </c>
      <c r="F11" s="1">
        <f>D11-E11</f>
        <v>29</v>
      </c>
      <c r="G11" s="1">
        <v>0</v>
      </c>
      <c r="H11" s="1">
        <v>19</v>
      </c>
      <c r="I11" s="7">
        <f t="shared" si="0"/>
        <v>0.546875</v>
      </c>
    </row>
    <row r="12" spans="1:9" s="10" customFormat="1" ht="13.25" customHeight="1" x14ac:dyDescent="0.45">
      <c r="A12" s="14" t="s">
        <v>37</v>
      </c>
      <c r="B12" s="2" t="s">
        <v>38</v>
      </c>
      <c r="C12" s="14" t="s">
        <v>39</v>
      </c>
      <c r="D12" s="1">
        <v>15</v>
      </c>
      <c r="E12" s="1">
        <v>7</v>
      </c>
      <c r="F12" s="1">
        <v>2</v>
      </c>
      <c r="G12" s="1">
        <v>0</v>
      </c>
      <c r="H12" s="1">
        <v>10</v>
      </c>
      <c r="I12" s="7">
        <f t="shared" si="0"/>
        <v>0.46666666666666667</v>
      </c>
    </row>
    <row r="13" spans="1:9" ht="13.25" customHeight="1" x14ac:dyDescent="0.45">
      <c r="A13" s="11" t="s">
        <v>40</v>
      </c>
      <c r="B13" s="11"/>
      <c r="C13" s="11"/>
      <c r="D13" s="12">
        <f>SUM(D3:D12)</f>
        <v>1257</v>
      </c>
      <c r="E13" s="12">
        <f>SUM(E3:E12)</f>
        <v>633</v>
      </c>
      <c r="F13" s="12">
        <f>D13-E13</f>
        <v>624</v>
      </c>
      <c r="G13" s="12">
        <f>SUM(G3:G12)</f>
        <v>2</v>
      </c>
      <c r="H13" s="12">
        <f>SUM(H3:H12)</f>
        <v>455</v>
      </c>
      <c r="I13" s="9">
        <f t="shared" si="0"/>
        <v>0.50357995226730312</v>
      </c>
    </row>
    <row r="17" spans="1:1" ht="13.25" customHeight="1" x14ac:dyDescent="0.45">
      <c r="A17" s="10" t="s">
        <v>51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307973507@qq.com</cp:lastModifiedBy>
  <dcterms:created xsi:type="dcterms:W3CDTF">2006-09-16T00:00:00Z</dcterms:created>
  <dcterms:modified xsi:type="dcterms:W3CDTF">2025-03-20T00:31:31Z</dcterms:modified>
</cp:coreProperties>
</file>